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https://sharepoint.cen.nfz.gov.pl/cen/dais/proj_nfz/Shared Documents/Projekty_Centrala_NFZ/00CE.080.2024/07. Nabory grantowe/Nabór nr 2 2026/"/>
    </mc:Choice>
  </mc:AlternateContent>
  <xr:revisionPtr revIDLastSave="0" documentId="8_{8FE9DAAE-8D30-471B-8BDB-05AAB28EC914}" xr6:coauthVersionLast="36" xr6:coauthVersionMax="36" xr10:uidLastSave="{00000000-0000-0000-0000-000000000000}"/>
  <bookViews>
    <workbookView xWindow="-120" yWindow="-120" windowWidth="29040" windowHeight="15720" tabRatio="475" xr2:uid="{00000000-000D-0000-FFFF-FFFF00000000}"/>
  </bookViews>
  <sheets>
    <sheet name="HRP" sheetId="2" r:id="rId1"/>
    <sheet name="Zakres rzeczowy" sheetId="4" r:id="rId2"/>
    <sheet name="Arkusz2" sheetId="5" r:id="rId3"/>
    <sheet name="Arkusz1" sheetId="3" state="hidden" r:id="rId4"/>
  </sheets>
  <definedNames>
    <definedName name="_xlnm._FilterDatabase" localSheetId="0" hidden="1">HRP!$A$13:$G$13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2" l="1"/>
  <c r="I27" i="2"/>
  <c r="I23" i="2"/>
  <c r="I19" i="2"/>
  <c r="I28" i="2"/>
  <c r="AF25" i="2"/>
  <c r="AF26" i="2"/>
  <c r="AF24" i="2"/>
  <c r="AF21" i="2"/>
  <c r="AF22" i="2"/>
  <c r="AF20" i="2"/>
  <c r="AF17" i="2"/>
  <c r="AF18" i="2"/>
  <c r="AF16" i="2"/>
  <c r="S16" i="2"/>
  <c r="S21" i="2"/>
  <c r="S22" i="2"/>
  <c r="S20" i="2"/>
  <c r="S17" i="2"/>
  <c r="S18" i="2"/>
  <c r="G27" i="2"/>
  <c r="G21" i="2"/>
  <c r="G22" i="2"/>
  <c r="G20" i="2"/>
  <c r="G16" i="2"/>
  <c r="G17" i="2"/>
  <c r="G18" i="2"/>
  <c r="AD27" i="2"/>
  <c r="AD23" i="2"/>
  <c r="AD19" i="2"/>
  <c r="T27" i="2"/>
  <c r="U27" i="2"/>
  <c r="V27" i="2"/>
  <c r="W27" i="2"/>
  <c r="X27" i="2"/>
  <c r="Y27" i="2"/>
  <c r="Z27" i="2"/>
  <c r="T23" i="2"/>
  <c r="U23" i="2"/>
  <c r="V23" i="2"/>
  <c r="W23" i="2"/>
  <c r="X23" i="2"/>
  <c r="Y23" i="2"/>
  <c r="Z23" i="2"/>
  <c r="Z19" i="2"/>
  <c r="Y19" i="2"/>
  <c r="X19" i="2"/>
  <c r="W19" i="2"/>
  <c r="V19" i="2"/>
  <c r="U19" i="2"/>
  <c r="T19" i="2"/>
  <c r="J27" i="2"/>
  <c r="K27" i="2"/>
  <c r="L27" i="2"/>
  <c r="M27" i="2"/>
  <c r="N27" i="2"/>
  <c r="O27" i="2"/>
  <c r="P27" i="2"/>
  <c r="Q27" i="2"/>
  <c r="R27" i="2"/>
  <c r="J23" i="2"/>
  <c r="K23" i="2"/>
  <c r="L23" i="2"/>
  <c r="M23" i="2"/>
  <c r="N23" i="2"/>
  <c r="O23" i="2"/>
  <c r="P23" i="2"/>
  <c r="Q23" i="2"/>
  <c r="R23" i="2"/>
  <c r="J19" i="2"/>
  <c r="K19" i="2"/>
  <c r="L19" i="2"/>
  <c r="M19" i="2"/>
  <c r="N19" i="2"/>
  <c r="O19" i="2"/>
  <c r="P19" i="2"/>
  <c r="Q19" i="2"/>
  <c r="R19" i="2"/>
  <c r="C19" i="2"/>
  <c r="C23" i="2"/>
  <c r="AJ25" i="2"/>
  <c r="AJ26" i="2"/>
  <c r="S25" i="2"/>
  <c r="S26" i="2"/>
  <c r="AJ24" i="2"/>
  <c r="S24" i="2"/>
  <c r="AJ21" i="2"/>
  <c r="AK21" i="2"/>
  <c r="AJ22" i="2"/>
  <c r="AK22" i="2"/>
  <c r="AJ20" i="2"/>
  <c r="AK20" i="2"/>
  <c r="AJ17" i="2"/>
  <c r="AK17" i="2"/>
  <c r="AJ18" i="2"/>
  <c r="AK18" i="2"/>
  <c r="AJ16" i="2"/>
  <c r="AK16" i="2"/>
  <c r="F27" i="2"/>
  <c r="F23" i="2"/>
  <c r="AI27" i="2"/>
  <c r="AH27" i="2"/>
  <c r="AG27" i="2"/>
  <c r="AE27" i="2"/>
  <c r="AC27" i="2"/>
  <c r="AB27" i="2"/>
  <c r="AA27" i="2"/>
  <c r="AI23" i="2"/>
  <c r="AH23" i="2"/>
  <c r="AG23" i="2"/>
  <c r="AE23" i="2"/>
  <c r="AC23" i="2"/>
  <c r="AB23" i="2"/>
  <c r="AA23" i="2"/>
  <c r="AH19" i="2"/>
  <c r="AG19" i="2"/>
  <c r="AI19" i="2"/>
  <c r="AB19" i="2"/>
  <c r="AA19" i="2"/>
  <c r="AE19" i="2"/>
  <c r="AC19" i="2"/>
  <c r="F19" i="2"/>
  <c r="AF19" i="2"/>
  <c r="AF23" i="2"/>
  <c r="AK24" i="2"/>
  <c r="AK29" i="2"/>
  <c r="AK26" i="2"/>
  <c r="AK25" i="2"/>
  <c r="S27" i="2"/>
  <c r="U28" i="2"/>
  <c r="G23" i="2"/>
  <c r="S23" i="2"/>
  <c r="S19" i="2"/>
  <c r="G28" i="2"/>
  <c r="T28" i="2"/>
  <c r="AJ19" i="2"/>
  <c r="Z28" i="2"/>
  <c r="W28" i="2"/>
  <c r="Y28" i="2"/>
  <c r="X28" i="2"/>
  <c r="AD28" i="2"/>
  <c r="V28" i="2"/>
  <c r="O28" i="2"/>
  <c r="N28" i="2"/>
  <c r="M28" i="2"/>
  <c r="L28" i="2"/>
  <c r="K28" i="2"/>
  <c r="R28" i="2"/>
  <c r="P28" i="2"/>
  <c r="J28" i="2"/>
  <c r="Q28" i="2"/>
  <c r="AF27" i="2"/>
  <c r="AC28" i="2"/>
  <c r="AJ27" i="2"/>
  <c r="AB28" i="2"/>
  <c r="AI28" i="2"/>
  <c r="AE28" i="2"/>
  <c r="AA28" i="2"/>
  <c r="AJ23" i="2"/>
  <c r="AG28" i="2"/>
  <c r="AH28" i="2"/>
  <c r="AJ28" i="2"/>
  <c r="AF28" i="2"/>
  <c r="S28" i="2"/>
</calcChain>
</file>

<file path=xl/sharedStrings.xml><?xml version="1.0" encoding="utf-8"?>
<sst xmlns="http://schemas.openxmlformats.org/spreadsheetml/2006/main" count="160" uniqueCount="126">
  <si>
    <t>Załącznik nr 7  do Wniosku - Harmonogram Realizacji Przedsięwzięcia</t>
  </si>
  <si>
    <t xml:space="preserve"> </t>
  </si>
  <si>
    <r>
      <t xml:space="preserve">HARMONOGRAM REALIZACJI PRZEDSIĘWZIĘCIA </t>
    </r>
    <r>
      <rPr>
        <b/>
        <i/>
        <sz val="12"/>
        <color rgb="FFFF0000"/>
        <rFont val="Calibri"/>
        <family val="2"/>
        <charset val="238"/>
        <scheme val="minor"/>
      </rPr>
      <t>[NALEŻY UZUPEŁNIAĆ WYŁĄCZNIE WIERSZE 16-18, 20-22 LUB 24-26 - ZGODNIE Z ZAKRESEM WPISANYM DO WNIOSKU, ROZBIEŻNOŚCI SPOWODUJĄ WEZWANIE DO WYJAŚNIEŃ. JEŚLI NIE PRZEWIDZIANO ZAKUPÓW Z DANEJ KATEGORII WIERSZE POZOSTAJĄ PUSTE]</t>
    </r>
  </si>
  <si>
    <t>Nazwa i adres Wnioskodawcy: (należy skopiować z wniosku)</t>
  </si>
  <si>
    <t>NIE NALEŻY INGEROWAĆ W FORMUŁY, SUMY ZLICZAJĄ SIĘ AUTOMATYCZNIE. NALEŻY ZWERYFIKOWAĆ ŁĄCZNĄ SUMĘ WYDATKÓW Z KWOTĄ GRANTU - KWOTY MUSZĄ BYĆ TOŻSAME. W PRZYPADKU RÓŻNIC WNIOSKODAWCA BĘDZIE WZYWANY DO WYJAŚNIEŃ</t>
  </si>
  <si>
    <t>Numer wniosku: (należy wkleić numer z wygenerowanego wniosku)</t>
  </si>
  <si>
    <t>Wyposażenie POZ - Kategoria/rodzaj wsparcia</t>
  </si>
  <si>
    <t>Nazwa sprzętu:</t>
  </si>
  <si>
    <t>Liczba sprzętu (szt)</t>
  </si>
  <si>
    <r>
      <t xml:space="preserve">Opis zadania
 </t>
    </r>
    <r>
      <rPr>
        <i/>
        <sz val="10"/>
        <color theme="1"/>
        <rFont val="Calibri"/>
        <family val="2"/>
        <charset val="238"/>
        <scheme val="minor"/>
      </rPr>
      <t>(dotyczy tylko robót budowlanych)</t>
    </r>
  </si>
  <si>
    <t>Cel 
(Np. rozszerzenia świadczeń z zakresu diagnostyki, poprawa dostępności, rozwój infrastruktury teleinformatycznej placówki, zwiększenie działań profilaktycznych)</t>
  </si>
  <si>
    <t>Wartość brutto </t>
  </si>
  <si>
    <t>Rodzaj finansowania (należy wybrać zaliczkę lub refundację)</t>
  </si>
  <si>
    <t>Cena jednostkowa brutto [PLN]</t>
  </si>
  <si>
    <r>
      <t xml:space="preserve">Łączna cena za sprzęt medyczny/ sprzęt informatyczny/ roboty budowlane [PLN]
 </t>
    </r>
    <r>
      <rPr>
        <i/>
        <sz val="10"/>
        <color theme="1"/>
        <rFont val="Calibri"/>
        <family val="2"/>
        <charset val="238"/>
        <scheme val="minor"/>
      </rPr>
      <t>(cena jednostkowa x liczba sztuk sprzętu)</t>
    </r>
  </si>
  <si>
    <t xml:space="preserve">Suma wydatków poniesione przed podpisaniem umowy nie wcześniej niż 01.01.2024 </t>
  </si>
  <si>
    <t>Suma wszystkich lat</t>
  </si>
  <si>
    <t>kwiecień</t>
  </si>
  <si>
    <t>maj</t>
  </si>
  <si>
    <t>czerwiec</t>
  </si>
  <si>
    <t>lipiec</t>
  </si>
  <si>
    <t>sierpień</t>
  </si>
  <si>
    <t>wrzesień</t>
  </si>
  <si>
    <t>październik</t>
  </si>
  <si>
    <t>listopd</t>
  </si>
  <si>
    <t>grudzień</t>
  </si>
  <si>
    <t>Razem 2026</t>
  </si>
  <si>
    <t>styczeń</t>
  </si>
  <si>
    <t xml:space="preserve">luty </t>
  </si>
  <si>
    <t>marzec</t>
  </si>
  <si>
    <t>Razem 2027</t>
  </si>
  <si>
    <t>luty</t>
  </si>
  <si>
    <t>Razem 2028</t>
  </si>
  <si>
    <t>Sprzęt i wyposażenie medyczne:</t>
  </si>
  <si>
    <t>waga medyczna ze wzrostomierzem</t>
  </si>
  <si>
    <t>nie dotyczy</t>
  </si>
  <si>
    <t>zwiększenie działań profilaktycznych</t>
  </si>
  <si>
    <t>Zaliczka</t>
  </si>
  <si>
    <t xml:space="preserve">Suma sprzęt i wyposażenie medyczne:: </t>
  </si>
  <si>
    <t>nd</t>
  </si>
  <si>
    <t>Sprzęt serwerowo-sieciowy, sprzęt komputerowy, oprogramowanie teleinformatyczne:</t>
  </si>
  <si>
    <t>Zestaw komputerowy/All in One</t>
  </si>
  <si>
    <t xml:space="preserve">nie dotyczy </t>
  </si>
  <si>
    <t>rozwój infrastruktury teleinformatycznej</t>
  </si>
  <si>
    <t>Refundacja</t>
  </si>
  <si>
    <t>Suma sprzęt serwerowo-sieciowy, sprzęt komputerowy, oprogramowanie teleinformatyczne:</t>
  </si>
  <si>
    <t>Roboty budowlane:</t>
  </si>
  <si>
    <t>dostosowanie poczekalni do potrzeb osób z niepełnosprawnością (należy wpisać zgodnie z wnioskiem)</t>
  </si>
  <si>
    <t>poprawa dostępności</t>
  </si>
  <si>
    <t>Suma roboty budowalne: </t>
  </si>
  <si>
    <t>SUMA CAŁOŚĆ</t>
  </si>
  <si>
    <t>suma łączna</t>
  </si>
  <si>
    <t>Tabela: Zestawienie zakresu rzeczowego grantu w ramach POZ</t>
  </si>
  <si>
    <t>pulsoksymetr</t>
  </si>
  <si>
    <t>aparat do oznaczania glukozy – glukometry</t>
  </si>
  <si>
    <t xml:space="preserve">holter ciśnieniowy </t>
  </si>
  <si>
    <t xml:space="preserve">holter ekg </t>
  </si>
  <si>
    <t>aparat usg przenośne (mobilne)</t>
  </si>
  <si>
    <t>aparat USG wszechstronny w tym doppler  z funkcjami kardio i naczyniowymi  oraz  z funkcją do badania jamy brzusznej*</t>
  </si>
  <si>
    <t xml:space="preserve">aparat do szybkiej diagnostyki - różne testy w tym CRP </t>
  </si>
  <si>
    <t>spirometr</t>
  </si>
  <si>
    <t>waga dla osób niepełnosprawnych</t>
  </si>
  <si>
    <t>Otoskop</t>
  </si>
  <si>
    <t>wózek inwalidzki dla osoby dorosłej</t>
  </si>
  <si>
    <t>wózek inwalidzki dla dzieci</t>
  </si>
  <si>
    <t>nosze dla osób z nadwagą</t>
  </si>
  <si>
    <t>waga medyczna dla niemowląt</t>
  </si>
  <si>
    <t>aparat EKG</t>
  </si>
  <si>
    <t>tablice do badania ostrości wzroku plastikowe</t>
  </si>
  <si>
    <t>detektor tętna płodu</t>
  </si>
  <si>
    <t>fantom do nauki samobadania piersi</t>
  </si>
  <si>
    <t>bieżnia do prób wysiłkowych</t>
  </si>
  <si>
    <t xml:space="preserve">ergometr do prób wysiłkowych </t>
  </si>
  <si>
    <t>system wysiłkowy do wykonywania elektrokardiograficznych badań wysiłkowych oraz badań spoczynkowych z możliwością generowania raportów, archiwizacją badań EKG, przeglądaniem oraz opisywaniem</t>
  </si>
  <si>
    <t>nebulizator</t>
  </si>
  <si>
    <t>koncentrator tlenowy</t>
  </si>
  <si>
    <t>aparat do drenażu linfatycznego</t>
  </si>
  <si>
    <t>manekin noworodka do edukacji przeporodowej</t>
  </si>
  <si>
    <t>tablice Ishihary</t>
  </si>
  <si>
    <t>kardiotokograf L8</t>
  </si>
  <si>
    <t xml:space="preserve">waga z analizatorem masy ciała </t>
  </si>
  <si>
    <t>aparat do pomiaru ciśnienia tętniczego krwi elektroniczny i/lub manualny w róznych rozmiarach w tym z kompletem mankietów dla dzieci</t>
  </si>
  <si>
    <t xml:space="preserve">fotel ginekologiczny z regulacją wysokości </t>
  </si>
  <si>
    <t>lodówka z monitoringiem temperatury</t>
  </si>
  <si>
    <t xml:space="preserve">e- stetoskopy </t>
  </si>
  <si>
    <t>stetoskop (zwykły, internistyczny, pediatryczny)</t>
  </si>
  <si>
    <t>aparat EKG mobilny</t>
  </si>
  <si>
    <t>detektor przepływu Doppler</t>
  </si>
  <si>
    <t>bilirubinometr</t>
  </si>
  <si>
    <t>termometr elektroniczny</t>
  </si>
  <si>
    <t>tablet medyczny</t>
  </si>
  <si>
    <t xml:space="preserve">elektroniczna tablica do badania ostrości wzroku </t>
  </si>
  <si>
    <t>elektroniczna waga dla niemowląt - przenośna</t>
  </si>
  <si>
    <t>materace do kinezyterapii</t>
  </si>
  <si>
    <t>rotory do ćwiczeń kończyn górnych i kończyn dolnych</t>
  </si>
  <si>
    <t>stół i tablica do ćwiczeń manualnych</t>
  </si>
  <si>
    <t>lampa do naświetlań promieniowaniem widzialnym, podczerwonym lub ultrafioletowym</t>
  </si>
  <si>
    <t>zestaw do biostymulacji laserowej</t>
  </si>
  <si>
    <t>aparat do elektroterapii/ultradzwięków</t>
  </si>
  <si>
    <t>stół do masażu</t>
  </si>
  <si>
    <t>dermatoskop</t>
  </si>
  <si>
    <t>wizualizator naczyniowy (skaner żył)</t>
  </si>
  <si>
    <t>autorefraktometr przenośny</t>
  </si>
  <si>
    <t>kozetka lekarska</t>
  </si>
  <si>
    <t>stół do badania niemowląt</t>
  </si>
  <si>
    <t xml:space="preserve">oczyszczacz powietrza </t>
  </si>
  <si>
    <t>lampa UV bakterio- i wirusobójcza</t>
  </si>
  <si>
    <t>lampa diagnostyczna bezcieniowa</t>
  </si>
  <si>
    <t>meble medyczne</t>
  </si>
  <si>
    <t>Serwer backupowy wraz z oprogramowaniem serwerowym i backupowym i macierzą dyskową</t>
  </si>
  <si>
    <t>UPS - serwer</t>
  </si>
  <si>
    <t xml:space="preserve">Laptop </t>
  </si>
  <si>
    <t>Urządzenie wielofunkcyjne/drukarka/skaner</t>
  </si>
  <si>
    <t>UPS - komputer</t>
  </si>
  <si>
    <t>Oprogramowanie systemowe - w tym oprogramowanie do realizacji opieki koordynowanej</t>
  </si>
  <si>
    <t xml:space="preserve">Urządzenie sieciowe typu switch </t>
  </si>
  <si>
    <t>chat boty do rejestracji pacjentów (zakup licencji, z wyłączenim abonamentu)</t>
  </si>
  <si>
    <t>serwer do archiwizacji bazy danych oprogramowania do obsługi poradni oraz archiwizacji dokumentacji medycznej, skanów dokumentów dołączanych do dokumentacji</t>
  </si>
  <si>
    <t>urządzenie do rejestracji obrazu/drukarka do USG</t>
  </si>
  <si>
    <t>tablet/smartfon z podstawowymi funkcjami niebędnymi do kontaktowania się z pacjentem</t>
  </si>
  <si>
    <t>centralka telefoniczna umożliwiająca: obsługę osoby dzwoniącej za pomocą IVR (tonowy wybór osoby/komórki, z którą chce się skontaktować), oczekiwanie w kolejce na połączenie (wprzypadku, gdy linia jest zajęta), identyfikację pacjenta w systemie podczas rozmowy telefonicznej.</t>
  </si>
  <si>
    <t>roboty budowlane - w zakresie infrastruktury niezbędnej do prowadzenia działalności leczniczej, których celem będzie dostosowanie i poprawa funkcjonalności pomieszczeń do poszerzanych świadczeń zdrowotnych w zakresie profilaktyki, diagnostyki i leczenia na poziomie POZ, z założeniem że przedmiotowe roboty nie zmieniają kubatury budynku oraz nie wymagają dodatkowych pozwoleń/zgód.</t>
  </si>
  <si>
    <t>Roboty budowlane powodzianie</t>
  </si>
  <si>
    <t>roboty budowlane - w zakresie infrastruktury niezbędnej do prowadzenia działalności leczniczej, których celem będzie dostosowanie, poprawa funkcjonalności pomieszczeń lub powrót do użyteczności. Przedmiotowe roboty mogą wpłynąć na kubaturę budynku oraz wymagać dodatkowych pozwoleń/zgód.</t>
  </si>
  <si>
    <t xml:space="preserve">* zgodnie z rozporządzeniem MZ z dnia 15 września 2022 r. zmieniającym rozporządzenie w sprawie świadczeń gwarantowanych z zakresu podstawowej opieki zdrowotnej (Dz. U. poz. 1965): „z możliwością badania w prezentacji B w czasie rzeczywistym, posiadający opcje (oprogramowanie) dostosowane do zakresu badania, wyposażony w specjalistyczne głowice właściwe dla zakresu badania oraz opcją Doppler duplex z kolorowym obrazowaniem przepływu z urządzeniem do rejestracji obrazu lub drukarka.” </t>
  </si>
  <si>
    <t>lista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</si>
</sst>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zł&quot;_-;\-* #,##0.00\ &quot;zł&quot;_-;_-* &quot;-&quot;??\ &quot;zł&quot;_-;_-@_-"/>
    <numFmt numFmtId="164" formatCode="0.0000_ ;[Red]\-0.0000\ "/>
    <numFmt numFmtId="165" formatCode="[$-415]General"/>
    <numFmt numFmtId="166" formatCode="[$-415]mmm\ yy;@"/>
    <numFmt numFmtId="167" formatCode="#,##0.00\ &quot;zł&quot;"/>
    <numFmt numFmtId="168" formatCode="0.0000"/>
  </numFmts>
  <fonts count="2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0000"/>
      <name val="Arial1"/>
      <charset val="238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 CE"/>
      <charset val="238"/>
    </font>
    <font>
      <b/>
      <sz val="10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12"/>
      <color rgb="FFFF00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8D8D8"/>
        <bgColor rgb="FFD8D8D8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5" fontId="2" fillId="0" borderId="0"/>
    <xf numFmtId="0" fontId="14" fillId="0" borderId="0"/>
    <xf numFmtId="44" fontId="1" fillId="0" borderId="0" applyFont="0" applyFill="0" applyBorder="0" applyAlignment="0" applyProtection="0"/>
  </cellStyleXfs>
  <cellXfs count="10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/>
    <xf numFmtId="0" fontId="5" fillId="0" borderId="0" xfId="0" applyFont="1"/>
    <xf numFmtId="0" fontId="10" fillId="0" borderId="0" xfId="0" applyFont="1" applyAlignment="1">
      <alignment vertical="center"/>
    </xf>
    <xf numFmtId="0" fontId="12" fillId="7" borderId="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2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/>
    <xf numFmtId="0" fontId="13" fillId="0" borderId="1" xfId="0" applyFont="1" applyBorder="1" applyAlignment="1">
      <alignment wrapText="1"/>
    </xf>
    <xf numFmtId="0" fontId="13" fillId="0" borderId="1" xfId="0" applyFont="1" applyBorder="1"/>
    <xf numFmtId="0" fontId="13" fillId="7" borderId="1" xfId="0" applyFont="1" applyFill="1" applyBorder="1" applyAlignment="1">
      <alignment wrapText="1"/>
    </xf>
    <xf numFmtId="0" fontId="0" fillId="8" borderId="1" xfId="0" applyFill="1" applyBorder="1"/>
    <xf numFmtId="0" fontId="13" fillId="8" borderId="1" xfId="0" applyFont="1" applyFill="1" applyBorder="1"/>
    <xf numFmtId="0" fontId="3" fillId="0" borderId="0" xfId="0" applyFont="1" applyAlignment="1">
      <alignment horizontal="center" vertical="top"/>
    </xf>
    <xf numFmtId="0" fontId="4" fillId="5" borderId="1" xfId="0" applyFont="1" applyFill="1" applyBorder="1" applyAlignment="1">
      <alignment horizontal="center" vertical="center" wrapText="1"/>
    </xf>
    <xf numFmtId="165" fontId="7" fillId="0" borderId="0" xfId="2" applyFont="1" applyAlignment="1">
      <alignment vertical="center"/>
    </xf>
    <xf numFmtId="165" fontId="8" fillId="0" borderId="0" xfId="2" applyFont="1" applyAlignment="1">
      <alignment horizontal="left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164" fontId="4" fillId="5" borderId="2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3" fillId="0" borderId="0" xfId="0" applyFont="1" applyAlignment="1">
      <alignment wrapText="1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6" fontId="15" fillId="2" borderId="1" xfId="3" applyNumberFormat="1" applyFont="1" applyFill="1" applyBorder="1" applyAlignment="1" applyProtection="1">
      <alignment horizontal="center" vertical="center"/>
      <protection hidden="1"/>
    </xf>
    <xf numFmtId="0" fontId="15" fillId="2" borderId="1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0" borderId="0" xfId="0" applyFont="1" applyAlignment="1">
      <alignment vertical="center" wrapText="1"/>
    </xf>
    <xf numFmtId="167" fontId="10" fillId="0" borderId="0" xfId="0" applyNumberFormat="1" applyFont="1" applyAlignment="1">
      <alignment vertical="center"/>
    </xf>
    <xf numFmtId="2" fontId="7" fillId="0" borderId="1" xfId="2" applyNumberFormat="1" applyFont="1" applyBorder="1" applyAlignment="1">
      <alignment horizontal="righ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2" fontId="9" fillId="10" borderId="1" xfId="2" applyNumberFormat="1" applyFont="1" applyFill="1" applyBorder="1" applyAlignment="1">
      <alignment horizontal="right" vertical="center" wrapText="1"/>
    </xf>
    <xf numFmtId="166" fontId="15" fillId="2" borderId="10" xfId="3" applyNumberFormat="1" applyFont="1" applyFill="1" applyBorder="1" applyAlignment="1" applyProtection="1">
      <alignment horizontal="center" vertical="center"/>
      <protection hidden="1"/>
    </xf>
    <xf numFmtId="0" fontId="4" fillId="5" borderId="0" xfId="0" applyFont="1" applyFill="1" applyAlignment="1">
      <alignment horizontal="center" vertical="center" wrapText="1"/>
    </xf>
    <xf numFmtId="0" fontId="3" fillId="2" borderId="0" xfId="0" applyFont="1" applyFill="1"/>
    <xf numFmtId="2" fontId="6" fillId="0" borderId="1" xfId="2" applyNumberFormat="1" applyFont="1" applyBorder="1" applyAlignment="1">
      <alignment horizontal="center" vertical="center" wrapText="1"/>
    </xf>
    <xf numFmtId="2" fontId="7" fillId="0" borderId="1" xfId="2" applyNumberFormat="1" applyFont="1" applyBorder="1" applyAlignment="1">
      <alignment vertical="center" wrapText="1"/>
    </xf>
    <xf numFmtId="2" fontId="7" fillId="0" borderId="1" xfId="2" applyNumberFormat="1" applyFont="1" applyBorder="1" applyAlignment="1">
      <alignment horizontal="center" vertical="center" wrapText="1"/>
    </xf>
    <xf numFmtId="168" fontId="3" fillId="0" borderId="0" xfId="0" applyNumberFormat="1" applyFont="1"/>
    <xf numFmtId="2" fontId="22" fillId="0" borderId="1" xfId="2" applyNumberFormat="1" applyFont="1" applyBorder="1" applyAlignment="1">
      <alignment horizontal="center" vertical="center" wrapText="1"/>
    </xf>
    <xf numFmtId="2" fontId="22" fillId="0" borderId="1" xfId="2" applyNumberFormat="1" applyFont="1" applyBorder="1" applyAlignment="1">
      <alignment horizontal="right" vertical="center" wrapText="1"/>
    </xf>
    <xf numFmtId="2" fontId="22" fillId="0" borderId="1" xfId="2" applyNumberFormat="1" applyFont="1" applyBorder="1" applyAlignment="1">
      <alignment vertical="center" wrapText="1"/>
    </xf>
    <xf numFmtId="0" fontId="23" fillId="0" borderId="0" xfId="0" applyFont="1" applyAlignment="1">
      <alignment vertical="center"/>
    </xf>
    <xf numFmtId="2" fontId="22" fillId="0" borderId="1" xfId="4" applyNumberFormat="1" applyFont="1" applyBorder="1" applyAlignment="1">
      <alignment horizontal="right" vertical="center" wrapText="1"/>
    </xf>
    <xf numFmtId="2" fontId="7" fillId="0" borderId="1" xfId="4" applyNumberFormat="1" applyFont="1" applyBorder="1" applyAlignment="1">
      <alignment horizontal="right" vertical="center"/>
    </xf>
    <xf numFmtId="2" fontId="7" fillId="0" borderId="1" xfId="2" applyNumberFormat="1" applyFont="1" applyBorder="1" applyAlignment="1">
      <alignment horizontal="right" vertical="center"/>
    </xf>
    <xf numFmtId="2" fontId="7" fillId="2" borderId="1" xfId="2" applyNumberFormat="1" applyFont="1" applyFill="1" applyBorder="1" applyAlignment="1">
      <alignment horizontal="right" vertical="center"/>
    </xf>
    <xf numFmtId="2" fontId="7" fillId="0" borderId="1" xfId="4" applyNumberFormat="1" applyFont="1" applyBorder="1" applyAlignment="1">
      <alignment horizontal="right" vertical="center" wrapText="1"/>
    </xf>
    <xf numFmtId="2" fontId="6" fillId="0" borderId="1" xfId="2" applyNumberFormat="1" applyFont="1" applyBorder="1" applyAlignment="1">
      <alignment horizontal="left" vertical="center" wrapText="1"/>
    </xf>
    <xf numFmtId="2" fontId="9" fillId="0" borderId="1" xfId="4" applyNumberFormat="1" applyFont="1" applyBorder="1" applyAlignment="1">
      <alignment horizontal="right" vertical="center" wrapText="1"/>
    </xf>
    <xf numFmtId="2" fontId="9" fillId="0" borderId="1" xfId="2" applyNumberFormat="1" applyFont="1" applyBorder="1" applyAlignment="1">
      <alignment horizontal="right" vertical="center" wrapText="1"/>
    </xf>
    <xf numFmtId="2" fontId="6" fillId="2" borderId="1" xfId="4" applyNumberFormat="1" applyFont="1" applyFill="1" applyBorder="1" applyAlignment="1">
      <alignment horizontal="right" vertical="center"/>
    </xf>
    <xf numFmtId="2" fontId="6" fillId="9" borderId="1" xfId="4" applyNumberFormat="1" applyFont="1" applyFill="1" applyBorder="1" applyAlignment="1">
      <alignment horizontal="right" vertical="center"/>
    </xf>
    <xf numFmtId="2" fontId="6" fillId="2" borderId="1" xfId="2" applyNumberFormat="1" applyFont="1" applyFill="1" applyBorder="1" applyAlignment="1">
      <alignment horizontal="right" vertical="center"/>
    </xf>
    <xf numFmtId="2" fontId="6" fillId="9" borderId="1" xfId="2" applyNumberFormat="1" applyFont="1" applyFill="1" applyBorder="1" applyAlignment="1">
      <alignment horizontal="right" vertical="center"/>
    </xf>
    <xf numFmtId="2" fontId="6" fillId="9" borderId="8" xfId="2" applyNumberFormat="1" applyFont="1" applyFill="1" applyBorder="1" applyAlignment="1">
      <alignment horizontal="right" vertical="center"/>
    </xf>
    <xf numFmtId="2" fontId="22" fillId="0" borderId="1" xfId="4" applyNumberFormat="1" applyFont="1" applyBorder="1" applyAlignment="1">
      <alignment horizontal="right" vertical="center"/>
    </xf>
    <xf numFmtId="2" fontId="9" fillId="10" borderId="1" xfId="4" applyNumberFormat="1" applyFont="1" applyFill="1" applyBorder="1" applyAlignment="1">
      <alignment horizontal="right" vertical="center" wrapText="1"/>
    </xf>
    <xf numFmtId="2" fontId="3" fillId="10" borderId="1" xfId="0" applyNumberFormat="1" applyFont="1" applyFill="1" applyBorder="1" applyAlignment="1">
      <alignment horizontal="right" vertical="center"/>
    </xf>
    <xf numFmtId="2" fontId="4" fillId="10" borderId="1" xfId="0" applyNumberFormat="1" applyFont="1" applyFill="1" applyBorder="1" applyAlignment="1">
      <alignment horizontal="right" vertical="center"/>
    </xf>
    <xf numFmtId="14" fontId="15" fillId="5" borderId="3" xfId="0" applyNumberFormat="1" applyFont="1" applyFill="1" applyBorder="1" applyAlignment="1">
      <alignment horizontal="center" vertical="center" wrapText="1"/>
    </xf>
    <xf numFmtId="14" fontId="15" fillId="5" borderId="2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0" xfId="0" applyFont="1" applyFill="1" applyBorder="1" applyAlignment="1">
      <alignment horizontal="center" vertical="center"/>
    </xf>
    <xf numFmtId="2" fontId="7" fillId="0" borderId="8" xfId="2" applyNumberFormat="1" applyFont="1" applyBorder="1" applyAlignment="1">
      <alignment horizontal="center" vertical="center" wrapText="1"/>
    </xf>
    <xf numFmtId="2" fontId="7" fillId="0" borderId="9" xfId="2" applyNumberFormat="1" applyFont="1" applyBorder="1" applyAlignment="1">
      <alignment horizontal="center" vertical="center" wrapText="1"/>
    </xf>
    <xf numFmtId="2" fontId="7" fillId="0" borderId="10" xfId="2" applyNumberFormat="1" applyFont="1" applyBorder="1" applyAlignment="1">
      <alignment horizontal="center" vertical="center" wrapText="1"/>
    </xf>
    <xf numFmtId="2" fontId="6" fillId="0" borderId="8" xfId="2" applyNumberFormat="1" applyFont="1" applyBorder="1" applyAlignment="1">
      <alignment horizontal="center" vertical="center" wrapText="1"/>
    </xf>
    <xf numFmtId="2" fontId="6" fillId="0" borderId="10" xfId="2" applyNumberFormat="1" applyFont="1" applyBorder="1" applyAlignment="1">
      <alignment horizontal="center" vertical="center" wrapText="1"/>
    </xf>
    <xf numFmtId="2" fontId="6" fillId="10" borderId="1" xfId="2" applyNumberFormat="1" applyFont="1" applyFill="1" applyBorder="1" applyAlignment="1">
      <alignment horizontal="center" vertical="center"/>
    </xf>
    <xf numFmtId="2" fontId="6" fillId="0" borderId="3" xfId="2" applyNumberFormat="1" applyFont="1" applyBorder="1" applyAlignment="1">
      <alignment horizontal="center" vertical="center" wrapText="1"/>
    </xf>
    <xf numFmtId="2" fontId="6" fillId="0" borderId="7" xfId="2" applyNumberFormat="1" applyFont="1" applyBorder="1" applyAlignment="1">
      <alignment horizontal="center" vertical="center" wrapText="1"/>
    </xf>
    <xf numFmtId="2" fontId="6" fillId="0" borderId="2" xfId="2" applyNumberFormat="1" applyFont="1" applyBorder="1" applyAlignment="1">
      <alignment horizontal="center" vertical="center" wrapText="1"/>
    </xf>
    <xf numFmtId="2" fontId="6" fillId="4" borderId="3" xfId="2" applyNumberFormat="1" applyFont="1" applyFill="1" applyBorder="1" applyAlignment="1">
      <alignment horizontal="center" vertical="center" wrapText="1"/>
    </xf>
    <xf numFmtId="2" fontId="6" fillId="4" borderId="7" xfId="2" applyNumberFormat="1" applyFont="1" applyFill="1" applyBorder="1" applyAlignment="1">
      <alignment horizontal="center" vertical="center" wrapText="1"/>
    </xf>
    <xf numFmtId="2" fontId="6" fillId="4" borderId="2" xfId="2" applyNumberFormat="1" applyFont="1" applyFill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7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7" fillId="0" borderId="3" xfId="2" applyNumberFormat="1" applyFont="1" applyBorder="1" applyAlignment="1">
      <alignment horizontal="center" vertical="center" wrapText="1"/>
    </xf>
    <xf numFmtId="2" fontId="7" fillId="0" borderId="7" xfId="2" applyNumberFormat="1" applyFont="1" applyBorder="1" applyAlignment="1">
      <alignment horizontal="center" vertical="center" wrapText="1"/>
    </xf>
    <xf numFmtId="2" fontId="7" fillId="0" borderId="2" xfId="2" applyNumberFormat="1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4" fontId="4" fillId="3" borderId="3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164" fontId="15" fillId="2" borderId="11" xfId="0" applyNumberFormat="1" applyFont="1" applyFill="1" applyBorder="1" applyAlignment="1">
      <alignment horizontal="center" vertical="center" wrapText="1"/>
    </xf>
    <xf numFmtId="0" fontId="10" fillId="6" borderId="4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</cellXfs>
  <cellStyles count="5">
    <cellStyle name="Excel Built-in Normal" xfId="2" xr:uid="{00000000-0005-0000-0000-000000000000}"/>
    <cellStyle name="Normalny" xfId="0" builtinId="0"/>
    <cellStyle name="Normalny 3" xfId="1" xr:uid="{00000000-0005-0000-0000-000002000000}"/>
    <cellStyle name="Normalny_Plan_poż_dot_wzorzec" xfId="3" xr:uid="{00000000-0005-0000-0000-000003000000}"/>
    <cellStyle name="Walutowy" xfId="4" builtinId="4"/>
  </cellStyles>
  <dxfs count="4"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  <dxf>
      <fill>
        <patternFill>
          <bgColor rgb="FFFF66FF"/>
        </patternFill>
      </fill>
    </dxf>
  </dxfs>
  <tableStyles count="0" defaultTableStyle="TableStyleMedium2" defaultPivotStyle="PivotStyleLight16"/>
  <colors>
    <mruColors>
      <color rgb="FFFF66CC"/>
      <color rgb="FFA5A5A5"/>
      <color rgb="FF0000FF"/>
      <color rgb="FFFFFFCC"/>
      <color rgb="FFFF66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647140</xdr:colOff>
      <xdr:row>5</xdr:row>
      <xdr:rowOff>63696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2789003E-1A8F-4F9D-8D7D-03EC0EFD9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844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K32"/>
  <sheetViews>
    <sheetView tabSelected="1" zoomScale="70" zoomScaleNormal="70" workbookViewId="0" xr3:uid="{AEA406A1-0E4B-5B11-9CD5-51D6E497D94C}">
      <selection activeCell="H19" sqref="H19"/>
    </sheetView>
  </sheetViews>
  <sheetFormatPr defaultColWidth="8.7109375" defaultRowHeight="12.75"/>
  <cols>
    <col min="1" max="1" width="33.7109375" style="2" customWidth="1"/>
    <col min="2" max="2" width="26.42578125" style="2" customWidth="1"/>
    <col min="3" max="4" width="23.42578125" style="2" customWidth="1"/>
    <col min="5" max="5" width="30.42578125" style="2" customWidth="1"/>
    <col min="6" max="6" width="16.42578125" style="2" customWidth="1"/>
    <col min="7" max="9" width="31.5703125" style="2" customWidth="1"/>
    <col min="10" max="26" width="13.7109375" style="5" customWidth="1"/>
    <col min="27" max="36" width="13.7109375" style="2" customWidth="1"/>
    <col min="37" max="37" width="17.28515625" style="2" customWidth="1"/>
    <col min="38" max="16384" width="8.7109375" style="2"/>
  </cols>
  <sheetData>
    <row r="1" spans="1:37">
      <c r="P1" s="5" t="s">
        <v>0</v>
      </c>
    </row>
    <row r="3" spans="1:37">
      <c r="Q3" s="5" t="s">
        <v>1</v>
      </c>
    </row>
    <row r="6" spans="1:37" ht="15">
      <c r="A6" s="3"/>
      <c r="B6" s="1"/>
      <c r="C6" s="1"/>
      <c r="D6" s="1"/>
    </row>
    <row r="7" spans="1:37" ht="15.75">
      <c r="A7" s="27" t="s">
        <v>2</v>
      </c>
      <c r="B7" s="28"/>
      <c r="C7" s="1"/>
      <c r="D7" s="1"/>
    </row>
    <row r="8" spans="1:37" ht="15.75">
      <c r="A8" s="28"/>
      <c r="B8" s="32"/>
      <c r="C8" s="1"/>
      <c r="D8" s="1"/>
    </row>
    <row r="9" spans="1:37" ht="15.75">
      <c r="A9" s="31" t="s">
        <v>3</v>
      </c>
      <c r="C9" s="7"/>
      <c r="D9" s="49" t="s">
        <v>4</v>
      </c>
    </row>
    <row r="10" spans="1:37" ht="15.75">
      <c r="A10" s="31" t="s">
        <v>5</v>
      </c>
      <c r="B10" s="31"/>
      <c r="C10" s="33"/>
      <c r="D10" s="7"/>
    </row>
    <row r="11" spans="1:37">
      <c r="A11" s="6"/>
    </row>
    <row r="12" spans="1:37" ht="35.1" customHeight="1">
      <c r="A12" s="91" t="s">
        <v>6</v>
      </c>
      <c r="B12" s="91" t="s">
        <v>7</v>
      </c>
      <c r="C12" s="91" t="s">
        <v>8</v>
      </c>
      <c r="D12" s="91" t="s">
        <v>9</v>
      </c>
      <c r="E12" s="91" t="s">
        <v>10</v>
      </c>
      <c r="F12" s="91" t="s">
        <v>11</v>
      </c>
      <c r="G12" s="91"/>
      <c r="H12" s="94" t="s">
        <v>12</v>
      </c>
      <c r="I12" s="40"/>
      <c r="J12" s="97"/>
      <c r="K12" s="97"/>
      <c r="L12" s="97"/>
      <c r="M12" s="97"/>
      <c r="N12" s="97"/>
      <c r="O12" s="97"/>
      <c r="P12" s="97"/>
      <c r="Q12" s="97"/>
      <c r="R12" s="97"/>
      <c r="S12" s="97"/>
      <c r="T12" s="97"/>
      <c r="U12" s="97"/>
      <c r="V12" s="97"/>
      <c r="W12" s="97"/>
      <c r="X12" s="97"/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41"/>
    </row>
    <row r="13" spans="1:37" s="17" customFormat="1" ht="34.5" customHeight="1">
      <c r="A13" s="91"/>
      <c r="B13" s="91"/>
      <c r="C13" s="91"/>
      <c r="D13" s="91"/>
      <c r="E13" s="91"/>
      <c r="F13" s="92" t="s">
        <v>13</v>
      </c>
      <c r="G13" s="92" t="s">
        <v>14</v>
      </c>
      <c r="H13" s="95"/>
      <c r="I13" s="67" t="s">
        <v>15</v>
      </c>
      <c r="J13" s="70">
        <v>2026</v>
      </c>
      <c r="K13" s="71"/>
      <c r="L13" s="71"/>
      <c r="M13" s="71"/>
      <c r="N13" s="71"/>
      <c r="O13" s="71"/>
      <c r="P13" s="71"/>
      <c r="Q13" s="71"/>
      <c r="R13" s="71"/>
      <c r="S13" s="72"/>
      <c r="T13" s="70">
        <v>2027</v>
      </c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2"/>
      <c r="AG13" s="69">
        <v>2028</v>
      </c>
      <c r="AH13" s="69"/>
      <c r="AI13" s="69"/>
      <c r="AJ13" s="69"/>
      <c r="AK13" s="67" t="s">
        <v>16</v>
      </c>
    </row>
    <row r="14" spans="1:37" s="17" customFormat="1" ht="48" customHeight="1">
      <c r="A14" s="91"/>
      <c r="B14" s="91"/>
      <c r="C14" s="91"/>
      <c r="D14" s="91"/>
      <c r="E14" s="91"/>
      <c r="F14" s="93"/>
      <c r="G14" s="93"/>
      <c r="H14" s="96"/>
      <c r="I14" s="68"/>
      <c r="J14" s="39" t="s">
        <v>17</v>
      </c>
      <c r="K14" s="29" t="s">
        <v>18</v>
      </c>
      <c r="L14" s="29" t="s">
        <v>19</v>
      </c>
      <c r="M14" s="29" t="s">
        <v>20</v>
      </c>
      <c r="N14" s="29" t="s">
        <v>21</v>
      </c>
      <c r="O14" s="29" t="s">
        <v>22</v>
      </c>
      <c r="P14" s="29" t="s">
        <v>23</v>
      </c>
      <c r="Q14" s="29" t="s">
        <v>24</v>
      </c>
      <c r="R14" s="29" t="s">
        <v>25</v>
      </c>
      <c r="S14" s="30" t="s">
        <v>26</v>
      </c>
      <c r="T14" s="30" t="s">
        <v>27</v>
      </c>
      <c r="U14" s="30" t="s">
        <v>28</v>
      </c>
      <c r="V14" s="30" t="s">
        <v>29</v>
      </c>
      <c r="W14" s="29" t="s">
        <v>17</v>
      </c>
      <c r="X14" s="29" t="s">
        <v>18</v>
      </c>
      <c r="Y14" s="29" t="s">
        <v>19</v>
      </c>
      <c r="Z14" s="29" t="s">
        <v>20</v>
      </c>
      <c r="AA14" s="29" t="s">
        <v>21</v>
      </c>
      <c r="AB14" s="29" t="s">
        <v>22</v>
      </c>
      <c r="AC14" s="29" t="s">
        <v>23</v>
      </c>
      <c r="AD14" s="29" t="s">
        <v>24</v>
      </c>
      <c r="AE14" s="29" t="s">
        <v>25</v>
      </c>
      <c r="AF14" s="29" t="s">
        <v>30</v>
      </c>
      <c r="AG14" s="29" t="s">
        <v>27</v>
      </c>
      <c r="AH14" s="29" t="s">
        <v>31</v>
      </c>
      <c r="AI14" s="29" t="s">
        <v>29</v>
      </c>
      <c r="AJ14" s="30" t="s">
        <v>32</v>
      </c>
      <c r="AK14" s="68"/>
    </row>
    <row r="15" spans="1:37" s="17" customFormat="1" ht="20.25" hidden="1" customHeight="1">
      <c r="A15" s="22"/>
      <c r="B15" s="18"/>
      <c r="C15" s="18"/>
      <c r="D15" s="18"/>
      <c r="E15" s="18"/>
      <c r="F15" s="23"/>
      <c r="G15" s="21"/>
      <c r="H15" s="21"/>
      <c r="I15" s="21"/>
      <c r="J15" s="29"/>
      <c r="K15" s="29"/>
      <c r="L15" s="29"/>
      <c r="M15" s="29"/>
      <c r="N15" s="29"/>
      <c r="O15" s="29"/>
      <c r="P15" s="29"/>
      <c r="Q15" s="29"/>
      <c r="R15" s="29"/>
      <c r="S15" s="30"/>
      <c r="T15" s="30"/>
      <c r="U15" s="30"/>
      <c r="V15" s="30"/>
      <c r="W15" s="30"/>
      <c r="X15" s="30"/>
      <c r="Y15" s="30"/>
      <c r="Z15" s="30"/>
      <c r="AA15" s="29"/>
      <c r="AB15" s="29"/>
      <c r="AC15" s="29"/>
      <c r="AD15" s="29"/>
      <c r="AE15" s="29"/>
      <c r="AF15" s="30"/>
      <c r="AG15" s="29"/>
      <c r="AH15" s="29"/>
      <c r="AI15" s="29"/>
      <c r="AJ15" s="30"/>
    </row>
    <row r="16" spans="1:37" ht="39.950000000000003" customHeight="1">
      <c r="A16" s="79" t="s">
        <v>33</v>
      </c>
      <c r="B16" s="46" t="s">
        <v>34</v>
      </c>
      <c r="C16" s="46">
        <v>1</v>
      </c>
      <c r="D16" s="85" t="s">
        <v>35</v>
      </c>
      <c r="E16" s="48" t="s">
        <v>36</v>
      </c>
      <c r="F16" s="50">
        <v>12300</v>
      </c>
      <c r="G16" s="47">
        <f>C16*F16</f>
        <v>12300</v>
      </c>
      <c r="H16" s="47" t="s">
        <v>37</v>
      </c>
      <c r="I16" s="47">
        <v>0</v>
      </c>
      <c r="J16" s="51"/>
      <c r="K16" s="51"/>
      <c r="L16" s="50">
        <v>12300</v>
      </c>
      <c r="M16" s="51"/>
      <c r="N16" s="51"/>
      <c r="O16" s="51"/>
      <c r="P16" s="51"/>
      <c r="Q16" s="51"/>
      <c r="R16" s="51"/>
      <c r="S16" s="51">
        <f>SUM(J16:R16)</f>
        <v>12300</v>
      </c>
      <c r="T16" s="52"/>
      <c r="U16" s="52"/>
      <c r="V16" s="52"/>
      <c r="W16" s="52"/>
      <c r="X16" s="52"/>
      <c r="Y16" s="52"/>
      <c r="Z16" s="52"/>
      <c r="AA16" s="52"/>
      <c r="AB16" s="52"/>
      <c r="AC16" s="52"/>
      <c r="AD16" s="52"/>
      <c r="AE16" s="52"/>
      <c r="AF16" s="52">
        <f>SUM(T16:AE16)</f>
        <v>0</v>
      </c>
      <c r="AG16" s="52"/>
      <c r="AH16" s="52"/>
      <c r="AI16" s="52"/>
      <c r="AJ16" s="52">
        <f t="shared" ref="AJ16:AJ27" si="0">SUM(AG16:AI16)</f>
        <v>0</v>
      </c>
      <c r="AK16" s="53">
        <f>SUM(AJ16+AF16+S16+I16)</f>
        <v>12300</v>
      </c>
    </row>
    <row r="17" spans="1:37" ht="39.950000000000003" customHeight="1">
      <c r="A17" s="80"/>
      <c r="B17" s="44"/>
      <c r="C17" s="44"/>
      <c r="D17" s="86"/>
      <c r="E17" s="43"/>
      <c r="F17" s="54"/>
      <c r="G17" s="34">
        <f t="shared" ref="G17:G18" si="1">C17*F17</f>
        <v>0</v>
      </c>
      <c r="H17" s="34"/>
      <c r="I17" s="34"/>
      <c r="J17" s="51"/>
      <c r="K17" s="51"/>
      <c r="L17" s="51"/>
      <c r="M17" s="51"/>
      <c r="N17" s="51"/>
      <c r="O17" s="51"/>
      <c r="P17" s="51"/>
      <c r="Q17" s="51"/>
      <c r="R17" s="51"/>
      <c r="S17" s="51">
        <f t="shared" ref="S17:S18" si="2">SUM(J17:R17)</f>
        <v>0</v>
      </c>
      <c r="T17" s="52"/>
      <c r="U17" s="52"/>
      <c r="V17" s="52"/>
      <c r="W17" s="52"/>
      <c r="X17" s="52"/>
      <c r="Y17" s="52"/>
      <c r="Z17" s="52"/>
      <c r="AA17" s="52"/>
      <c r="AB17" s="52"/>
      <c r="AC17" s="52"/>
      <c r="AD17" s="52"/>
      <c r="AE17" s="52"/>
      <c r="AF17" s="52">
        <f t="shared" ref="AF17:AF18" si="3">SUM(T17:AE17)</f>
        <v>0</v>
      </c>
      <c r="AG17" s="52"/>
      <c r="AH17" s="52"/>
      <c r="AI17" s="52"/>
      <c r="AJ17" s="52">
        <f t="shared" si="0"/>
        <v>0</v>
      </c>
      <c r="AK17" s="53">
        <f t="shared" ref="AK17:AK26" si="4">SUM(AJ17+AF17+S17+I17)</f>
        <v>0</v>
      </c>
    </row>
    <row r="18" spans="1:37" ht="39.950000000000003" customHeight="1">
      <c r="A18" s="81"/>
      <c r="B18" s="44"/>
      <c r="C18" s="44"/>
      <c r="D18" s="87"/>
      <c r="E18" s="43"/>
      <c r="F18" s="54"/>
      <c r="G18" s="34">
        <f t="shared" si="1"/>
        <v>0</v>
      </c>
      <c r="H18" s="34"/>
      <c r="I18" s="34"/>
      <c r="J18" s="51"/>
      <c r="K18" s="51"/>
      <c r="L18" s="51"/>
      <c r="M18" s="51"/>
      <c r="N18" s="51"/>
      <c r="O18" s="51"/>
      <c r="P18" s="51"/>
      <c r="Q18" s="51"/>
      <c r="R18" s="51"/>
      <c r="S18" s="51">
        <f t="shared" si="2"/>
        <v>0</v>
      </c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>
        <f t="shared" si="3"/>
        <v>0</v>
      </c>
      <c r="AG18" s="52"/>
      <c r="AH18" s="52"/>
      <c r="AI18" s="52"/>
      <c r="AJ18" s="52">
        <f t="shared" si="0"/>
        <v>0</v>
      </c>
      <c r="AK18" s="53">
        <f t="shared" si="4"/>
        <v>0</v>
      </c>
    </row>
    <row r="19" spans="1:37" ht="42" customHeight="1">
      <c r="A19" s="55" t="s">
        <v>38</v>
      </c>
      <c r="B19" s="42" t="s">
        <v>39</v>
      </c>
      <c r="C19" s="42">
        <f>SUM(C16:C18)</f>
        <v>1</v>
      </c>
      <c r="D19" s="76" t="s">
        <v>39</v>
      </c>
      <c r="E19" s="77"/>
      <c r="F19" s="56">
        <f t="shared" ref="F19:T19" si="5">SUM(F16:F18)</f>
        <v>12300</v>
      </c>
      <c r="G19" s="56">
        <f t="shared" si="5"/>
        <v>12300</v>
      </c>
      <c r="H19" s="42" t="s">
        <v>39</v>
      </c>
      <c r="I19" s="57">
        <f>SUM(I16:I18)</f>
        <v>0</v>
      </c>
      <c r="J19" s="58">
        <f t="shared" si="5"/>
        <v>0</v>
      </c>
      <c r="K19" s="58">
        <f t="shared" si="5"/>
        <v>0</v>
      </c>
      <c r="L19" s="58">
        <f t="shared" si="5"/>
        <v>12300</v>
      </c>
      <c r="M19" s="58">
        <f t="shared" si="5"/>
        <v>0</v>
      </c>
      <c r="N19" s="58">
        <f t="shared" si="5"/>
        <v>0</v>
      </c>
      <c r="O19" s="58">
        <f t="shared" si="5"/>
        <v>0</v>
      </c>
      <c r="P19" s="58">
        <f t="shared" si="5"/>
        <v>0</v>
      </c>
      <c r="Q19" s="58">
        <f t="shared" si="5"/>
        <v>0</v>
      </c>
      <c r="R19" s="58">
        <f t="shared" si="5"/>
        <v>0</v>
      </c>
      <c r="S19" s="59">
        <f>SUM(J19:R19)</f>
        <v>12300</v>
      </c>
      <c r="T19" s="60">
        <f t="shared" si="5"/>
        <v>0</v>
      </c>
      <c r="U19" s="60">
        <f t="shared" ref="U19:Z19" si="6">SUM(U16:U18)</f>
        <v>0</v>
      </c>
      <c r="V19" s="60">
        <f t="shared" si="6"/>
        <v>0</v>
      </c>
      <c r="W19" s="60">
        <f t="shared" si="6"/>
        <v>0</v>
      </c>
      <c r="X19" s="60">
        <f t="shared" si="6"/>
        <v>0</v>
      </c>
      <c r="Y19" s="60">
        <f t="shared" si="6"/>
        <v>0</v>
      </c>
      <c r="Z19" s="60">
        <f t="shared" si="6"/>
        <v>0</v>
      </c>
      <c r="AA19" s="60">
        <f>SUM(AA16:AA18)</f>
        <v>0</v>
      </c>
      <c r="AB19" s="60">
        <f>SUM(AB16:AB18)</f>
        <v>0</v>
      </c>
      <c r="AC19" s="60">
        <f>SUM(AC16:AC18)</f>
        <v>0</v>
      </c>
      <c r="AD19" s="60">
        <f>SUM(AD16:AD18)</f>
        <v>0</v>
      </c>
      <c r="AE19" s="60">
        <f>SUM(AE16:AE18)</f>
        <v>0</v>
      </c>
      <c r="AF19" s="61">
        <f>SUM(T19:AE19)</f>
        <v>0</v>
      </c>
      <c r="AG19" s="60">
        <f>SUM(AG16:AG18)</f>
        <v>0</v>
      </c>
      <c r="AH19" s="60">
        <f>SUM(AH16:AH18)</f>
        <v>0</v>
      </c>
      <c r="AI19" s="60">
        <f>SUM(AI16:AI18)</f>
        <v>0</v>
      </c>
      <c r="AJ19" s="62">
        <f t="shared" si="0"/>
        <v>0</v>
      </c>
      <c r="AK19" s="42" t="s">
        <v>39</v>
      </c>
    </row>
    <row r="20" spans="1:37" ht="39.950000000000003" customHeight="1">
      <c r="A20" s="82" t="s">
        <v>40</v>
      </c>
      <c r="B20" s="48" t="s">
        <v>41</v>
      </c>
      <c r="C20" s="48">
        <v>1</v>
      </c>
      <c r="D20" s="85" t="s">
        <v>42</v>
      </c>
      <c r="E20" s="48" t="s">
        <v>43</v>
      </c>
      <c r="F20" s="50">
        <v>3500</v>
      </c>
      <c r="G20" s="50">
        <f>C20*F20</f>
        <v>3500</v>
      </c>
      <c r="H20" s="47" t="s">
        <v>44</v>
      </c>
      <c r="I20" s="47">
        <v>0</v>
      </c>
      <c r="J20" s="51"/>
      <c r="K20" s="51"/>
      <c r="L20" s="51"/>
      <c r="M20" s="51"/>
      <c r="N20" s="63">
        <v>3500</v>
      </c>
      <c r="O20" s="51"/>
      <c r="P20" s="51"/>
      <c r="Q20" s="51"/>
      <c r="R20" s="51"/>
      <c r="S20" s="51">
        <f>SUM(J20:R20)</f>
        <v>3500</v>
      </c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>
        <f>SUM(T20:AE20)</f>
        <v>0</v>
      </c>
      <c r="AG20" s="52"/>
      <c r="AH20" s="52"/>
      <c r="AI20" s="52"/>
      <c r="AJ20" s="52">
        <f t="shared" si="0"/>
        <v>0</v>
      </c>
      <c r="AK20" s="53">
        <f t="shared" si="4"/>
        <v>3500</v>
      </c>
    </row>
    <row r="21" spans="1:37" ht="39.950000000000003" customHeight="1">
      <c r="A21" s="83"/>
      <c r="B21" s="43"/>
      <c r="C21" s="43"/>
      <c r="D21" s="86"/>
      <c r="E21" s="43"/>
      <c r="F21" s="54"/>
      <c r="G21" s="54">
        <f t="shared" ref="G21:G22" si="7">C21*F21</f>
        <v>0</v>
      </c>
      <c r="H21" s="34"/>
      <c r="I21" s="34"/>
      <c r="J21" s="51"/>
      <c r="K21" s="51"/>
      <c r="L21" s="51"/>
      <c r="M21" s="51"/>
      <c r="N21" s="51"/>
      <c r="O21" s="51"/>
      <c r="P21" s="51"/>
      <c r="Q21" s="51"/>
      <c r="R21" s="51"/>
      <c r="S21" s="51">
        <f t="shared" ref="S21:S22" si="8">SUM(J21:R21)</f>
        <v>0</v>
      </c>
      <c r="T21" s="52"/>
      <c r="U21" s="52"/>
      <c r="V21" s="52"/>
      <c r="W21" s="52"/>
      <c r="X21" s="52"/>
      <c r="Y21" s="52"/>
      <c r="Z21" s="52"/>
      <c r="AA21" s="52"/>
      <c r="AB21" s="52"/>
      <c r="AC21" s="52"/>
      <c r="AD21" s="52"/>
      <c r="AE21" s="52"/>
      <c r="AF21" s="52">
        <f t="shared" ref="AF21:AF22" si="9">SUM(T21:AE21)</f>
        <v>0</v>
      </c>
      <c r="AG21" s="52"/>
      <c r="AH21" s="52"/>
      <c r="AI21" s="52"/>
      <c r="AJ21" s="52">
        <f t="shared" si="0"/>
        <v>0</v>
      </c>
      <c r="AK21" s="53">
        <f t="shared" si="4"/>
        <v>0</v>
      </c>
    </row>
    <row r="22" spans="1:37" ht="39.950000000000003" customHeight="1">
      <c r="A22" s="84"/>
      <c r="B22" s="43"/>
      <c r="C22" s="43"/>
      <c r="D22" s="87"/>
      <c r="E22" s="43"/>
      <c r="F22" s="54"/>
      <c r="G22" s="54">
        <f t="shared" si="7"/>
        <v>0</v>
      </c>
      <c r="H22" s="34"/>
      <c r="I22" s="34"/>
      <c r="J22" s="51"/>
      <c r="K22" s="51"/>
      <c r="L22" s="51"/>
      <c r="M22" s="51"/>
      <c r="N22" s="51"/>
      <c r="O22" s="51"/>
      <c r="P22" s="51"/>
      <c r="Q22" s="51"/>
      <c r="R22" s="51"/>
      <c r="S22" s="51">
        <f t="shared" si="8"/>
        <v>0</v>
      </c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>
        <f t="shared" si="9"/>
        <v>0</v>
      </c>
      <c r="AG22" s="52"/>
      <c r="AH22" s="52"/>
      <c r="AI22" s="52"/>
      <c r="AJ22" s="52">
        <f t="shared" si="0"/>
        <v>0</v>
      </c>
      <c r="AK22" s="53">
        <f t="shared" si="4"/>
        <v>0</v>
      </c>
    </row>
    <row r="23" spans="1:37" ht="39.950000000000003" customHeight="1">
      <c r="A23" s="55" t="s">
        <v>45</v>
      </c>
      <c r="B23" s="42" t="s">
        <v>39</v>
      </c>
      <c r="C23" s="42">
        <f>SUM(C20:C22)</f>
        <v>1</v>
      </c>
      <c r="D23" s="76" t="s">
        <v>39</v>
      </c>
      <c r="E23" s="77"/>
      <c r="F23" s="56">
        <f>SUM(F20:F22)</f>
        <v>3500</v>
      </c>
      <c r="G23" s="56">
        <f>SUM(G20:G22)</f>
        <v>3500</v>
      </c>
      <c r="H23" s="42" t="s">
        <v>39</v>
      </c>
      <c r="I23" s="57">
        <f>(SUM(I20:I22))</f>
        <v>0</v>
      </c>
      <c r="J23" s="58">
        <f t="shared" ref="J23:R23" si="10">SUM(J20:J22)</f>
        <v>0</v>
      </c>
      <c r="K23" s="58">
        <f t="shared" si="10"/>
        <v>0</v>
      </c>
      <c r="L23" s="58">
        <f t="shared" si="10"/>
        <v>0</v>
      </c>
      <c r="M23" s="58">
        <f t="shared" si="10"/>
        <v>0</v>
      </c>
      <c r="N23" s="58">
        <f t="shared" si="10"/>
        <v>3500</v>
      </c>
      <c r="O23" s="58">
        <f t="shared" si="10"/>
        <v>0</v>
      </c>
      <c r="P23" s="58">
        <f t="shared" si="10"/>
        <v>0</v>
      </c>
      <c r="Q23" s="58">
        <f t="shared" si="10"/>
        <v>0</v>
      </c>
      <c r="R23" s="58">
        <f t="shared" si="10"/>
        <v>0</v>
      </c>
      <c r="S23" s="59">
        <f>SUM(J23:R23)</f>
        <v>3500</v>
      </c>
      <c r="T23" s="60">
        <f t="shared" ref="T23:Z23" si="11">SUM(T20:T22)</f>
        <v>0</v>
      </c>
      <c r="U23" s="60">
        <f t="shared" si="11"/>
        <v>0</v>
      </c>
      <c r="V23" s="60">
        <f t="shared" si="11"/>
        <v>0</v>
      </c>
      <c r="W23" s="60">
        <f t="shared" si="11"/>
        <v>0</v>
      </c>
      <c r="X23" s="60">
        <f t="shared" si="11"/>
        <v>0</v>
      </c>
      <c r="Y23" s="60">
        <f t="shared" si="11"/>
        <v>0</v>
      </c>
      <c r="Z23" s="60">
        <f t="shared" si="11"/>
        <v>0</v>
      </c>
      <c r="AA23" s="60">
        <f>SUM(AA20:AA22)</f>
        <v>0</v>
      </c>
      <c r="AB23" s="60">
        <f>SUM(AB20:AB22)</f>
        <v>0</v>
      </c>
      <c r="AC23" s="60">
        <f t="shared" ref="AC23:AD23" si="12">SUM(AC20:AC22)</f>
        <v>0</v>
      </c>
      <c r="AD23" s="60">
        <f t="shared" si="12"/>
        <v>0</v>
      </c>
      <c r="AE23" s="60">
        <f t="shared" ref="AE23" si="13">SUM(AE20:AE22)</f>
        <v>0</v>
      </c>
      <c r="AF23" s="61">
        <f>SUM(T23:AE23)</f>
        <v>0</v>
      </c>
      <c r="AG23" s="60">
        <f>SUM(AG20:AG22)</f>
        <v>0</v>
      </c>
      <c r="AH23" s="60">
        <f>SUM(AH20:AH22)</f>
        <v>0</v>
      </c>
      <c r="AI23" s="60">
        <f t="shared" ref="AI23" si="14">SUM(AI20:AI22)</f>
        <v>0</v>
      </c>
      <c r="AJ23" s="61">
        <f t="shared" si="0"/>
        <v>0</v>
      </c>
      <c r="AK23" s="42" t="s">
        <v>39</v>
      </c>
    </row>
    <row r="24" spans="1:37" ht="78.75" customHeight="1">
      <c r="A24" s="82" t="s">
        <v>46</v>
      </c>
      <c r="B24" s="88" t="s">
        <v>42</v>
      </c>
      <c r="C24" s="88" t="s">
        <v>42</v>
      </c>
      <c r="D24" s="48" t="s">
        <v>47</v>
      </c>
      <c r="E24" s="48" t="s">
        <v>48</v>
      </c>
      <c r="F24" s="50">
        <v>56000</v>
      </c>
      <c r="G24" s="50">
        <v>56000</v>
      </c>
      <c r="H24" s="47" t="s">
        <v>44</v>
      </c>
      <c r="I24" s="47">
        <v>0</v>
      </c>
      <c r="J24" s="51"/>
      <c r="K24" s="51"/>
      <c r="L24" s="51"/>
      <c r="M24" s="63">
        <v>56000</v>
      </c>
      <c r="N24" s="51"/>
      <c r="O24" s="51"/>
      <c r="P24" s="51"/>
      <c r="Q24" s="51"/>
      <c r="R24" s="51"/>
      <c r="S24" s="51">
        <f t="shared" ref="S24:S26" si="15">SUM(J24:Q24)</f>
        <v>56000</v>
      </c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>
        <f>SUM(T24:AE24)</f>
        <v>0</v>
      </c>
      <c r="AG24" s="52"/>
      <c r="AH24" s="52"/>
      <c r="AI24" s="52"/>
      <c r="AJ24" s="52">
        <f t="shared" si="0"/>
        <v>0</v>
      </c>
      <c r="AK24" s="53">
        <f t="shared" si="4"/>
        <v>56000</v>
      </c>
    </row>
    <row r="25" spans="1:37" ht="39.950000000000003" customHeight="1">
      <c r="A25" s="83"/>
      <c r="B25" s="89"/>
      <c r="C25" s="89"/>
      <c r="D25" s="43"/>
      <c r="E25" s="43"/>
      <c r="F25" s="54"/>
      <c r="G25" s="54"/>
      <c r="H25" s="34"/>
      <c r="I25" s="34"/>
      <c r="J25" s="51"/>
      <c r="K25" s="51"/>
      <c r="L25" s="51"/>
      <c r="M25" s="51"/>
      <c r="N25" s="51"/>
      <c r="O25" s="51"/>
      <c r="P25" s="51"/>
      <c r="Q25" s="51"/>
      <c r="R25" s="51"/>
      <c r="S25" s="51">
        <f t="shared" si="15"/>
        <v>0</v>
      </c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>
        <f t="shared" ref="AF25:AF26" si="16">SUM(T25:AE25)</f>
        <v>0</v>
      </c>
      <c r="AG25" s="52"/>
      <c r="AH25" s="52"/>
      <c r="AI25" s="52"/>
      <c r="AJ25" s="52">
        <f t="shared" si="0"/>
        <v>0</v>
      </c>
      <c r="AK25" s="53">
        <f t="shared" si="4"/>
        <v>0</v>
      </c>
    </row>
    <row r="26" spans="1:37" ht="39.950000000000003" customHeight="1">
      <c r="A26" s="84"/>
      <c r="B26" s="90"/>
      <c r="C26" s="90"/>
      <c r="D26" s="43"/>
      <c r="E26" s="43"/>
      <c r="F26" s="54"/>
      <c r="G26" s="54"/>
      <c r="H26" s="34"/>
      <c r="I26" s="34"/>
      <c r="J26" s="51"/>
      <c r="K26" s="51"/>
      <c r="L26" s="51"/>
      <c r="M26" s="51"/>
      <c r="N26" s="51"/>
      <c r="O26" s="51"/>
      <c r="P26" s="51"/>
      <c r="Q26" s="51"/>
      <c r="R26" s="51"/>
      <c r="S26" s="51">
        <f t="shared" si="15"/>
        <v>0</v>
      </c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>
        <f t="shared" si="16"/>
        <v>0</v>
      </c>
      <c r="AG26" s="52"/>
      <c r="AH26" s="52"/>
      <c r="AI26" s="52"/>
      <c r="AJ26" s="52">
        <f t="shared" si="0"/>
        <v>0</v>
      </c>
      <c r="AK26" s="53">
        <f t="shared" si="4"/>
        <v>0</v>
      </c>
    </row>
    <row r="27" spans="1:37" ht="39.950000000000003" customHeight="1">
      <c r="A27" s="55" t="s">
        <v>49</v>
      </c>
      <c r="B27" s="73" t="s">
        <v>39</v>
      </c>
      <c r="C27" s="74"/>
      <c r="D27" s="74"/>
      <c r="E27" s="75"/>
      <c r="F27" s="56">
        <f t="shared" ref="F27:R27" si="17">SUM(F24:F26)</f>
        <v>56000</v>
      </c>
      <c r="G27" s="54">
        <f t="shared" si="17"/>
        <v>56000</v>
      </c>
      <c r="H27" s="42" t="s">
        <v>39</v>
      </c>
      <c r="I27" s="57">
        <f>SUM(I24:I26)</f>
        <v>0</v>
      </c>
      <c r="J27" s="58">
        <f t="shared" si="17"/>
        <v>0</v>
      </c>
      <c r="K27" s="58">
        <f t="shared" si="17"/>
        <v>0</v>
      </c>
      <c r="L27" s="58">
        <f t="shared" si="17"/>
        <v>0</v>
      </c>
      <c r="M27" s="58">
        <f t="shared" si="17"/>
        <v>56000</v>
      </c>
      <c r="N27" s="58">
        <f t="shared" si="17"/>
        <v>0</v>
      </c>
      <c r="O27" s="58">
        <f t="shared" si="17"/>
        <v>0</v>
      </c>
      <c r="P27" s="58">
        <f t="shared" si="17"/>
        <v>0</v>
      </c>
      <c r="Q27" s="58">
        <f t="shared" si="17"/>
        <v>0</v>
      </c>
      <c r="R27" s="58">
        <f t="shared" si="17"/>
        <v>0</v>
      </c>
      <c r="S27" s="59">
        <f>SUM(J27:R27)</f>
        <v>56000</v>
      </c>
      <c r="T27" s="60">
        <f t="shared" ref="T27:Z27" si="18">SUM(T24:T26)</f>
        <v>0</v>
      </c>
      <c r="U27" s="60">
        <f t="shared" si="18"/>
        <v>0</v>
      </c>
      <c r="V27" s="60">
        <f t="shared" si="18"/>
        <v>0</v>
      </c>
      <c r="W27" s="60">
        <f t="shared" si="18"/>
        <v>0</v>
      </c>
      <c r="X27" s="60">
        <f t="shared" si="18"/>
        <v>0</v>
      </c>
      <c r="Y27" s="60">
        <f t="shared" si="18"/>
        <v>0</v>
      </c>
      <c r="Z27" s="60">
        <f t="shared" si="18"/>
        <v>0</v>
      </c>
      <c r="AA27" s="60">
        <f>SUM(AA24:AA26)</f>
        <v>0</v>
      </c>
      <c r="AB27" s="60">
        <f>SUM(AB24:AB26)</f>
        <v>0</v>
      </c>
      <c r="AC27" s="60">
        <f>SUM(AC24:AC26)</f>
        <v>0</v>
      </c>
      <c r="AD27" s="60">
        <f>SUM(AD24:AD26)</f>
        <v>0</v>
      </c>
      <c r="AE27" s="60">
        <f>SUM(AE24:AE26)</f>
        <v>0</v>
      </c>
      <c r="AF27" s="61">
        <f>SUM(AA27:AE27)</f>
        <v>0</v>
      </c>
      <c r="AG27" s="60">
        <f>SUM(AG24:AG26)</f>
        <v>0</v>
      </c>
      <c r="AH27" s="60">
        <f>SUM(AH24:AH26)</f>
        <v>0</v>
      </c>
      <c r="AI27" s="60">
        <f>SUM(AI24:AI26)</f>
        <v>0</v>
      </c>
      <c r="AJ27" s="61">
        <f t="shared" si="0"/>
        <v>0</v>
      </c>
      <c r="AK27" s="42" t="s">
        <v>39</v>
      </c>
    </row>
    <row r="28" spans="1:37" ht="43.5" customHeight="1">
      <c r="A28" s="78" t="s">
        <v>50</v>
      </c>
      <c r="B28" s="78"/>
      <c r="C28" s="78"/>
      <c r="D28" s="78"/>
      <c r="E28" s="78"/>
      <c r="F28" s="78"/>
      <c r="G28" s="64">
        <f>G19+G23+G27</f>
        <v>71800</v>
      </c>
      <c r="H28" s="38"/>
      <c r="I28" s="64">
        <f>SUM(I19+I23+I27)</f>
        <v>0</v>
      </c>
      <c r="J28" s="65">
        <f t="shared" ref="J28:R28" si="19">J19+J23+J27</f>
        <v>0</v>
      </c>
      <c r="K28" s="65">
        <f t="shared" si="19"/>
        <v>0</v>
      </c>
      <c r="L28" s="65">
        <f t="shared" si="19"/>
        <v>12300</v>
      </c>
      <c r="M28" s="65">
        <f t="shared" si="19"/>
        <v>56000</v>
      </c>
      <c r="N28" s="65">
        <f t="shared" si="19"/>
        <v>3500</v>
      </c>
      <c r="O28" s="65">
        <f t="shared" si="19"/>
        <v>0</v>
      </c>
      <c r="P28" s="65">
        <f t="shared" si="19"/>
        <v>0</v>
      </c>
      <c r="Q28" s="65">
        <f t="shared" si="19"/>
        <v>0</v>
      </c>
      <c r="R28" s="65">
        <f t="shared" si="19"/>
        <v>0</v>
      </c>
      <c r="S28" s="66">
        <f>S19+S23+S27</f>
        <v>71800</v>
      </c>
      <c r="T28" s="65">
        <f t="shared" ref="T28:Z28" si="20">T19+T23+T27</f>
        <v>0</v>
      </c>
      <c r="U28" s="65">
        <f t="shared" si="20"/>
        <v>0</v>
      </c>
      <c r="V28" s="65">
        <f t="shared" si="20"/>
        <v>0</v>
      </c>
      <c r="W28" s="65">
        <f t="shared" si="20"/>
        <v>0</v>
      </c>
      <c r="X28" s="65">
        <f t="shared" si="20"/>
        <v>0</v>
      </c>
      <c r="Y28" s="65">
        <f t="shared" si="20"/>
        <v>0</v>
      </c>
      <c r="Z28" s="65">
        <f t="shared" si="20"/>
        <v>0</v>
      </c>
      <c r="AA28" s="65">
        <f t="shared" ref="AA28:AJ28" si="21">AA19+AA23+AA27</f>
        <v>0</v>
      </c>
      <c r="AB28" s="65">
        <f t="shared" si="21"/>
        <v>0</v>
      </c>
      <c r="AC28" s="65">
        <f t="shared" si="21"/>
        <v>0</v>
      </c>
      <c r="AD28" s="65">
        <f t="shared" si="21"/>
        <v>0</v>
      </c>
      <c r="AE28" s="65">
        <f t="shared" si="21"/>
        <v>0</v>
      </c>
      <c r="AF28" s="66">
        <f t="shared" si="21"/>
        <v>0</v>
      </c>
      <c r="AG28" s="65">
        <f t="shared" si="21"/>
        <v>0</v>
      </c>
      <c r="AH28" s="65">
        <f t="shared" si="21"/>
        <v>0</v>
      </c>
      <c r="AI28" s="65">
        <f t="shared" si="21"/>
        <v>0</v>
      </c>
      <c r="AJ28" s="66">
        <f t="shared" si="21"/>
        <v>0</v>
      </c>
      <c r="AK28" s="42" t="s">
        <v>39</v>
      </c>
    </row>
    <row r="29" spans="1:37" ht="43.5" customHeight="1">
      <c r="A29" s="19"/>
      <c r="B29" s="19"/>
      <c r="C29" s="19"/>
      <c r="D29" s="19"/>
      <c r="E29" s="20"/>
      <c r="F29" s="20"/>
      <c r="G29" s="20"/>
      <c r="H29" s="20"/>
      <c r="I29" s="20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J29" s="2" t="s">
        <v>51</v>
      </c>
      <c r="AK29" s="45">
        <f>SUM(AK16:AK28)</f>
        <v>71800</v>
      </c>
    </row>
    <row r="30" spans="1:37">
      <c r="A30" s="4"/>
    </row>
    <row r="31" spans="1:37">
      <c r="A31" s="4"/>
    </row>
    <row r="32" spans="1:37">
      <c r="A32" s="4"/>
    </row>
  </sheetData>
  <mergeCells count="26">
    <mergeCell ref="A12:A14"/>
    <mergeCell ref="B12:B14"/>
    <mergeCell ref="J13:S13"/>
    <mergeCell ref="F12:G12"/>
    <mergeCell ref="G13:G14"/>
    <mergeCell ref="H12:H14"/>
    <mergeCell ref="J12:AJ12"/>
    <mergeCell ref="C12:C14"/>
    <mergeCell ref="D12:D14"/>
    <mergeCell ref="E12:E14"/>
    <mergeCell ref="F13:F14"/>
    <mergeCell ref="I13:I14"/>
    <mergeCell ref="A28:F28"/>
    <mergeCell ref="A16:A18"/>
    <mergeCell ref="A20:A22"/>
    <mergeCell ref="A24:A26"/>
    <mergeCell ref="D20:D22"/>
    <mergeCell ref="D16:D18"/>
    <mergeCell ref="B24:B26"/>
    <mergeCell ref="C24:C26"/>
    <mergeCell ref="AK13:AK14"/>
    <mergeCell ref="AG13:AJ13"/>
    <mergeCell ref="T13:AF13"/>
    <mergeCell ref="B27:E27"/>
    <mergeCell ref="D23:E23"/>
    <mergeCell ref="D19:E19"/>
  </mergeCells>
  <conditionalFormatting sqref="E24:I26 E16:I18 E20:I22 G24:G27">
    <cfRule type="expression" dxfId="3" priority="29">
      <formula>LEN($E16)&gt;254</formula>
    </cfRule>
  </conditionalFormatting>
  <conditionalFormatting sqref="J17:AJ27 J16:K16 M16:AJ16">
    <cfRule type="expression" dxfId="2" priority="3">
      <formula>J16&lt;&gt;ROUND(J16,2)</formula>
    </cfRule>
  </conditionalFormatting>
  <conditionalFormatting sqref="AK16:AK18 AK20:AK22 AK24:AK26">
    <cfRule type="expression" dxfId="1" priority="2">
      <formula>AK16&lt;&gt;ROUND(AK16,2)</formula>
    </cfRule>
  </conditionalFormatting>
  <conditionalFormatting sqref="L16">
    <cfRule type="expression" dxfId="0" priority="1">
      <formula>LEN($E16)&gt;254</formula>
    </cfRule>
  </conditionalFormatting>
  <dataValidations count="2">
    <dataValidation type="textLength" operator="lessThan" allowBlank="1" showErrorMessage="1" errorTitle="Uważaj" error="za długi tekst" promptTitle="Uwaga:" prompt="długość tekstu nie dłuższa niż 254 znaki" sqref="I16:I18 I20:I22 E24:E26 I24:I26 E16:G18 E20:G22 L16 F24:G27" xr:uid="{00000000-0002-0000-0000-000000000000}">
      <formula1>254</formula1>
    </dataValidation>
    <dataValidation type="custom" allowBlank="1" showInputMessage="1" showErrorMessage="1" errorTitle="Drogi Użytkowniku" error="Wprowadzona liczba musi być zaokrąglona do 2 miejsc po przecinku" sqref="J20:AJ22 J24:AJ27 J16:K18 M16:AJ18 L17:L18" xr:uid="{00000000-0002-0000-0000-000001000000}">
      <formula1>J16=ROUND(J16,2)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10BBCDEC-B924-4F8B-9339-363E08624168}">
          <x14:formula1>
            <xm:f>'Zakres rzeczowy'!$B$4:$B$60</xm:f>
          </x14:formula1>
          <xm:sqref>B16:B18</xm:sqref>
        </x14:dataValidation>
        <x14:dataValidation type="list" allowBlank="1" showInputMessage="1" showErrorMessage="1" xr:uid="{0D761433-A538-476E-8E55-0078A6BCFAAB}">
          <x14:formula1>
            <xm:f>'Zakres rzeczowy'!$B$62:$B$74</xm:f>
          </x14:formula1>
          <xm:sqref>B20:B22</xm:sqref>
        </x14:dataValidation>
        <x14:dataValidation type="list" operator="lessThan" allowBlank="1" showErrorMessage="1" errorTitle="Uważaj" error="za długi tekst" promptTitle="Uwaga:" prompt="długość tekstu nie dłuższa niż 254 znaki" xr:uid="{A21018A2-E956-4B25-B40E-0780D6DAA534}">
          <x14:formula1>
            <xm:f>Arkusz2!$A$1:$A$2</xm:f>
          </x14:formula1>
          <xm:sqref>H20:H22 H24:H26</xm:sqref>
        </x14:dataValidation>
        <x14:dataValidation type="list" allowBlank="1" showInputMessage="1" showErrorMessage="1" xr:uid="{37F8515A-A2BE-4273-9806-5A02414CC4C4}">
          <x14:formula1>
            <xm:f>Arkusz2!$A$1:$A$2</xm:f>
          </x14:formula1>
          <xm:sqref>H16:H18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9"/>
  <sheetViews>
    <sheetView zoomScale="115" zoomScaleNormal="115" workbookViewId="0" xr3:uid="{958C4451-9541-5A59-BF78-D2F731DF1C81}">
      <selection activeCell="B59" sqref="B59"/>
    </sheetView>
  </sheetViews>
  <sheetFormatPr defaultColWidth="8.85546875" defaultRowHeight="15"/>
  <cols>
    <col min="1" max="1" width="26.140625" customWidth="1"/>
    <col min="2" max="2" width="91.42578125" customWidth="1"/>
  </cols>
  <sheetData>
    <row r="1" spans="1:6" ht="15.75" thickBot="1">
      <c r="A1" s="98" t="s">
        <v>52</v>
      </c>
      <c r="B1" s="99"/>
      <c r="C1" s="99"/>
      <c r="D1" s="99"/>
      <c r="E1" s="99"/>
      <c r="F1" s="100"/>
    </row>
    <row r="3" spans="1:6" ht="47.25">
      <c r="A3" s="35" t="s">
        <v>6</v>
      </c>
      <c r="B3" s="36" t="s">
        <v>7</v>
      </c>
    </row>
    <row r="4" spans="1:6" ht="15.75">
      <c r="A4" s="101" t="s">
        <v>33</v>
      </c>
      <c r="B4" s="8" t="s">
        <v>53</v>
      </c>
    </row>
    <row r="5" spans="1:6" ht="15.75">
      <c r="A5" s="101"/>
      <c r="B5" s="9" t="s">
        <v>34</v>
      </c>
    </row>
    <row r="6" spans="1:6" ht="15.75">
      <c r="A6" s="101"/>
      <c r="B6" s="10" t="s">
        <v>54</v>
      </c>
    </row>
    <row r="7" spans="1:6" ht="15.75">
      <c r="A7" s="101"/>
      <c r="B7" s="9" t="s">
        <v>55</v>
      </c>
    </row>
    <row r="8" spans="1:6" ht="15.75">
      <c r="A8" s="101"/>
      <c r="B8" s="9" t="s">
        <v>56</v>
      </c>
    </row>
    <row r="9" spans="1:6" ht="15.75">
      <c r="A9" s="101"/>
      <c r="B9" s="10" t="s">
        <v>57</v>
      </c>
    </row>
    <row r="10" spans="1:6" ht="31.5">
      <c r="A10" s="101"/>
      <c r="B10" s="10" t="s">
        <v>58</v>
      </c>
    </row>
    <row r="11" spans="1:6" ht="15.75">
      <c r="A11" s="101"/>
      <c r="B11" s="10" t="s">
        <v>59</v>
      </c>
    </row>
    <row r="12" spans="1:6" ht="15.75">
      <c r="A12" s="101"/>
      <c r="B12" s="9" t="s">
        <v>60</v>
      </c>
    </row>
    <row r="13" spans="1:6" ht="15.75">
      <c r="A13" s="101"/>
      <c r="B13" s="9" t="s">
        <v>61</v>
      </c>
    </row>
    <row r="14" spans="1:6">
      <c r="A14" s="101"/>
      <c r="B14" s="11" t="s">
        <v>62</v>
      </c>
    </row>
    <row r="15" spans="1:6">
      <c r="A15" s="101"/>
      <c r="B15" s="12" t="s">
        <v>63</v>
      </c>
    </row>
    <row r="16" spans="1:6">
      <c r="A16" s="101"/>
      <c r="B16" s="13" t="s">
        <v>64</v>
      </c>
    </row>
    <row r="17" spans="1:2" ht="15.75">
      <c r="A17" s="101"/>
      <c r="B17" s="9" t="s">
        <v>65</v>
      </c>
    </row>
    <row r="18" spans="1:2" ht="15.75">
      <c r="A18" s="101"/>
      <c r="B18" s="9" t="s">
        <v>66</v>
      </c>
    </row>
    <row r="19" spans="1:2" ht="15.75">
      <c r="A19" s="101"/>
      <c r="B19" s="9" t="s">
        <v>67</v>
      </c>
    </row>
    <row r="20" spans="1:2" ht="15.75">
      <c r="A20" s="101"/>
      <c r="B20" s="9" t="s">
        <v>68</v>
      </c>
    </row>
    <row r="21" spans="1:2" ht="15.75">
      <c r="A21" s="101"/>
      <c r="B21" s="9" t="s">
        <v>69</v>
      </c>
    </row>
    <row r="22" spans="1:2" ht="15.75">
      <c r="A22" s="101"/>
      <c r="B22" s="9" t="s">
        <v>70</v>
      </c>
    </row>
    <row r="23" spans="1:2" ht="15.75">
      <c r="A23" s="101"/>
      <c r="B23" s="9" t="s">
        <v>71</v>
      </c>
    </row>
    <row r="24" spans="1:2" ht="15.75">
      <c r="A24" s="101"/>
      <c r="B24" s="9" t="s">
        <v>72</v>
      </c>
    </row>
    <row r="25" spans="1:2" ht="47.25">
      <c r="A25" s="101"/>
      <c r="B25" s="9" t="s">
        <v>73</v>
      </c>
    </row>
    <row r="26" spans="1:2" ht="15.75">
      <c r="A26" s="101"/>
      <c r="B26" s="9" t="s">
        <v>74</v>
      </c>
    </row>
    <row r="27" spans="1:2" ht="15.75">
      <c r="A27" s="101"/>
      <c r="B27" s="9" t="s">
        <v>75</v>
      </c>
    </row>
    <row r="28" spans="1:2" ht="15.75">
      <c r="A28" s="101"/>
      <c r="B28" s="9" t="s">
        <v>76</v>
      </c>
    </row>
    <row r="29" spans="1:2" ht="15.75">
      <c r="A29" s="101"/>
      <c r="B29" s="9" t="s">
        <v>77</v>
      </c>
    </row>
    <row r="30" spans="1:2" ht="15.75">
      <c r="A30" s="101"/>
      <c r="B30" s="9" t="s">
        <v>78</v>
      </c>
    </row>
    <row r="31" spans="1:2" ht="15.75">
      <c r="A31" s="101"/>
      <c r="B31" s="9" t="s">
        <v>79</v>
      </c>
    </row>
    <row r="32" spans="1:2" ht="15.75">
      <c r="A32" s="101"/>
      <c r="B32" s="9" t="s">
        <v>80</v>
      </c>
    </row>
    <row r="33" spans="1:2" ht="31.5">
      <c r="A33" s="101"/>
      <c r="B33" s="9" t="s">
        <v>81</v>
      </c>
    </row>
    <row r="34" spans="1:2" ht="15.75">
      <c r="A34" s="101"/>
      <c r="B34" s="9" t="s">
        <v>82</v>
      </c>
    </row>
    <row r="35" spans="1:2" ht="15.75">
      <c r="A35" s="101"/>
      <c r="B35" s="9" t="s">
        <v>83</v>
      </c>
    </row>
    <row r="36" spans="1:2" ht="15.75">
      <c r="A36" s="101"/>
      <c r="B36" s="9" t="s">
        <v>84</v>
      </c>
    </row>
    <row r="37" spans="1:2" ht="15.75">
      <c r="A37" s="101"/>
      <c r="B37" s="9" t="s">
        <v>85</v>
      </c>
    </row>
    <row r="38" spans="1:2" ht="15.75">
      <c r="A38" s="101"/>
      <c r="B38" s="9" t="s">
        <v>86</v>
      </c>
    </row>
    <row r="39" spans="1:2" ht="15.75">
      <c r="A39" s="101"/>
      <c r="B39" s="9" t="s">
        <v>87</v>
      </c>
    </row>
    <row r="40" spans="1:2" ht="15.75">
      <c r="A40" s="101"/>
      <c r="B40" s="9" t="s">
        <v>88</v>
      </c>
    </row>
    <row r="41" spans="1:2" ht="15.75">
      <c r="A41" s="101"/>
      <c r="B41" s="9" t="s">
        <v>89</v>
      </c>
    </row>
    <row r="42" spans="1:2" ht="15.75">
      <c r="A42" s="101"/>
      <c r="B42" s="9" t="s">
        <v>90</v>
      </c>
    </row>
    <row r="43" spans="1:2" ht="15.75">
      <c r="A43" s="101"/>
      <c r="B43" s="9" t="s">
        <v>91</v>
      </c>
    </row>
    <row r="44" spans="1:2" ht="15.75">
      <c r="A44" s="101"/>
      <c r="B44" s="9" t="s">
        <v>92</v>
      </c>
    </row>
    <row r="45" spans="1:2" ht="15.75">
      <c r="A45" s="101"/>
      <c r="B45" s="9" t="s">
        <v>93</v>
      </c>
    </row>
    <row r="46" spans="1:2" ht="15.75">
      <c r="A46" s="101"/>
      <c r="B46" s="9" t="s">
        <v>94</v>
      </c>
    </row>
    <row r="47" spans="1:2" ht="15.75">
      <c r="A47" s="101"/>
      <c r="B47" s="9" t="s">
        <v>95</v>
      </c>
    </row>
    <row r="48" spans="1:2" ht="15.75">
      <c r="A48" s="101"/>
      <c r="B48" s="9" t="s">
        <v>96</v>
      </c>
    </row>
    <row r="49" spans="1:2" ht="15.75">
      <c r="A49" s="101"/>
      <c r="B49" s="9" t="s">
        <v>97</v>
      </c>
    </row>
    <row r="50" spans="1:2" ht="15.75">
      <c r="A50" s="101"/>
      <c r="B50" s="10" t="s">
        <v>98</v>
      </c>
    </row>
    <row r="51" spans="1:2" ht="15.75">
      <c r="A51" s="101"/>
      <c r="B51" s="9" t="s">
        <v>99</v>
      </c>
    </row>
    <row r="52" spans="1:2" ht="15.75">
      <c r="A52" s="101"/>
      <c r="B52" s="9" t="s">
        <v>100</v>
      </c>
    </row>
    <row r="53" spans="1:2" ht="15.75">
      <c r="A53" s="101"/>
      <c r="B53" s="9" t="s">
        <v>101</v>
      </c>
    </row>
    <row r="54" spans="1:2" ht="15.75">
      <c r="A54" s="101"/>
      <c r="B54" s="9" t="s">
        <v>102</v>
      </c>
    </row>
    <row r="55" spans="1:2" ht="15.75">
      <c r="A55" s="101"/>
      <c r="B55" s="9" t="s">
        <v>103</v>
      </c>
    </row>
    <row r="56" spans="1:2" ht="15.75">
      <c r="A56" s="101"/>
      <c r="B56" s="9" t="s">
        <v>104</v>
      </c>
    </row>
    <row r="57" spans="1:2" ht="15.75">
      <c r="A57" s="101"/>
      <c r="B57" s="9" t="s">
        <v>105</v>
      </c>
    </row>
    <row r="58" spans="1:2" ht="15.75">
      <c r="A58" s="101"/>
      <c r="B58" s="9" t="s">
        <v>106</v>
      </c>
    </row>
    <row r="59" spans="1:2" ht="15.75">
      <c r="A59" s="101"/>
      <c r="B59" s="9" t="s">
        <v>107</v>
      </c>
    </row>
    <row r="60" spans="1:2" ht="15.75">
      <c r="A60" s="24"/>
      <c r="B60" s="9" t="s">
        <v>108</v>
      </c>
    </row>
    <row r="61" spans="1:2">
      <c r="A61" s="15"/>
      <c r="B61" s="16"/>
    </row>
    <row r="62" spans="1:2" ht="15.75">
      <c r="A62" s="101" t="s">
        <v>40</v>
      </c>
      <c r="B62" s="9" t="s">
        <v>109</v>
      </c>
    </row>
    <row r="63" spans="1:2" ht="15.75">
      <c r="A63" s="101"/>
      <c r="B63" s="9" t="s">
        <v>110</v>
      </c>
    </row>
    <row r="64" spans="1:2" ht="15.75">
      <c r="A64" s="101"/>
      <c r="B64" s="9" t="s">
        <v>41</v>
      </c>
    </row>
    <row r="65" spans="1:2" ht="15.75">
      <c r="A65" s="101"/>
      <c r="B65" s="9" t="s">
        <v>111</v>
      </c>
    </row>
    <row r="66" spans="1:2" ht="15.75">
      <c r="A66" s="101"/>
      <c r="B66" s="9" t="s">
        <v>112</v>
      </c>
    </row>
    <row r="67" spans="1:2" ht="15.75">
      <c r="A67" s="101"/>
      <c r="B67" s="9" t="s">
        <v>113</v>
      </c>
    </row>
    <row r="68" spans="1:2" ht="15.75">
      <c r="A68" s="101"/>
      <c r="B68" s="9" t="s">
        <v>114</v>
      </c>
    </row>
    <row r="69" spans="1:2" ht="15.75">
      <c r="A69" s="101"/>
      <c r="B69" s="9" t="s">
        <v>115</v>
      </c>
    </row>
    <row r="70" spans="1:2">
      <c r="A70" s="101"/>
      <c r="B70" s="14" t="s">
        <v>116</v>
      </c>
    </row>
    <row r="71" spans="1:2" ht="31.5">
      <c r="A71" s="101"/>
      <c r="B71" s="9" t="s">
        <v>117</v>
      </c>
    </row>
    <row r="72" spans="1:2" ht="15.75">
      <c r="A72" s="101"/>
      <c r="B72" s="9" t="s">
        <v>118</v>
      </c>
    </row>
    <row r="73" spans="1:2" ht="15.75">
      <c r="A73" s="101"/>
      <c r="B73" s="9" t="s">
        <v>119</v>
      </c>
    </row>
    <row r="74" spans="1:2" ht="63">
      <c r="A74" s="101"/>
      <c r="B74" s="9" t="s">
        <v>120</v>
      </c>
    </row>
    <row r="75" spans="1:2">
      <c r="A75" s="15"/>
      <c r="B75" s="16"/>
    </row>
    <row r="76" spans="1:2" ht="83.25" customHeight="1">
      <c r="A76" s="24" t="s">
        <v>46</v>
      </c>
      <c r="B76" s="25" t="s">
        <v>121</v>
      </c>
    </row>
    <row r="77" spans="1:2" ht="63">
      <c r="A77" s="35" t="s">
        <v>122</v>
      </c>
      <c r="B77" s="37" t="s">
        <v>123</v>
      </c>
    </row>
    <row r="79" spans="1:2" ht="90">
      <c r="B79" s="26" t="s">
        <v>124</v>
      </c>
    </row>
  </sheetData>
  <mergeCells count="3">
    <mergeCell ref="A1:F1"/>
    <mergeCell ref="A4:A59"/>
    <mergeCell ref="A62:A7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4F251-DC61-4268-85C5-F8EC44312FD1}">
  <dimension ref="A1:A2"/>
  <sheetViews>
    <sheetView workbookViewId="0" xr3:uid="{4C8F06E8-5C6C-54FC-8BA2-239C5978F2D8}">
      <selection activeCell="A2" sqref="A2"/>
    </sheetView>
  </sheetViews>
  <sheetFormatPr defaultRowHeight="15"/>
  <sheetData>
    <row r="1" spans="1:1">
      <c r="A1" t="s">
        <v>37</v>
      </c>
    </row>
    <row r="2" spans="1:1">
      <c r="A2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5"/>
  <sheetData>
    <row r="1" spans="1:1">
      <c r="A1" t="s">
        <v>125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D9CEDFC1EE654EB1D31AF6B3C395EF" ma:contentTypeVersion="2" ma:contentTypeDescription="Utwórz nowy dokument." ma:contentTypeScope="" ma:versionID="c29649771d76bb0eccc60658f63abebf">
  <xsd:schema xmlns:xsd="http://www.w3.org/2001/XMLSchema" xmlns:xs="http://www.w3.org/2001/XMLSchema" xmlns:p="http://schemas.microsoft.com/office/2006/metadata/properties" xmlns:ns2="34792cdb-b207-4b1e-9f5b-2b41ccf7e8c8" targetNamespace="http://schemas.microsoft.com/office/2006/metadata/properties" ma:root="true" ma:fieldsID="67401d2752178325b439327df89c1249" ns2:_="">
    <xsd:import namespace="34792cdb-b207-4b1e-9f5b-2b41ccf7e8c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792cdb-b207-4b1e-9f5b-2b41ccf7e8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AFBAC19-7E94-488C-BAF4-1B3629D0C541}"/>
</file>

<file path=customXml/itemProps2.xml><?xml version="1.0" encoding="utf-8"?>
<ds:datastoreItem xmlns:ds="http://schemas.openxmlformats.org/officeDocument/2006/customXml" ds:itemID="{302CDDD8-B907-4190-9DF4-9BE60B9A103F}"/>
</file>

<file path=customXml/itemProps3.xml><?xml version="1.0" encoding="utf-8"?>
<ds:datastoreItem xmlns:ds="http://schemas.openxmlformats.org/officeDocument/2006/customXml" ds:itemID="{1D921CCD-B748-45E0-9A4B-DC3A328F5D7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4 - Harmonogram Realizacji Przedsięwzięcia</dc:title>
  <dc:subject/>
  <dc:creator>Romanowicz Grzegorz</dc:creator>
  <cp:keywords/>
  <dc:description/>
  <cp:lastModifiedBy>Poznański Dariusz</cp:lastModifiedBy>
  <cp:revision/>
  <dcterms:created xsi:type="dcterms:W3CDTF">2019-04-08T21:45:13Z</dcterms:created>
  <dcterms:modified xsi:type="dcterms:W3CDTF">2026-03-06T08:38:50Z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0x01010050D9CEDFC1EE654EB1D31AF6B3C395EF</vt:lpwstr>
  </property>
</Properties>
</file>